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Папка Аня\БОПБ\Круглый стол 29.09.2023\"/>
    </mc:Choice>
  </mc:AlternateContent>
  <xr:revisionPtr revIDLastSave="0" documentId="13_ncr:1_{1C9FF027-1390-434A-8B96-BCB84814C512}" xr6:coauthVersionLast="47" xr6:coauthVersionMax="47" xr10:uidLastSave="{00000000-0000-0000-0000-000000000000}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H15" i="1" s="1"/>
  <c r="C17" i="1" s="1"/>
  <c r="D17" i="1" s="1"/>
  <c r="F15" i="1" l="1"/>
  <c r="I14" i="1" l="1"/>
  <c r="I15" i="1" s="1"/>
  <c r="C18" i="1" s="1"/>
  <c r="D18" i="1" s="1"/>
</calcChain>
</file>

<file path=xl/sharedStrings.xml><?xml version="1.0" encoding="utf-8"?>
<sst xmlns="http://schemas.openxmlformats.org/spreadsheetml/2006/main" count="25" uniqueCount="25">
  <si>
    <t>№</t>
  </si>
  <si>
    <t>Наименование
товара</t>
  </si>
  <si>
    <t>Ставка 
НДС, %</t>
  </si>
  <si>
    <t>Итого:</t>
  </si>
  <si>
    <t>ОО "Белорусское общество профессиональных бухгалтеров"</t>
  </si>
  <si>
    <t xml:space="preserve">Юр.адрес: 220035, г. Минск, ул. Тимирязева, д.67, оф. 226;
Почтовый адрес: 220100, г. Минск, ул. Сурганова, д. 61, оф. 409
</t>
  </si>
  <si>
    <t xml:space="preserve">Плательщик: </t>
  </si>
  <si>
    <t>Реквизиты плательщика</t>
  </si>
  <si>
    <t xml:space="preserve">Сумма НДС: </t>
  </si>
  <si>
    <t>Всего к оплате  на сумму с НДС:</t>
  </si>
  <si>
    <t>Кол-во участников</t>
  </si>
  <si>
    <t>Сумма, бел.
руб</t>
  </si>
  <si>
    <t>Цена, бел.
руб</t>
  </si>
  <si>
    <t>Сумма НДС, бел.
руб</t>
  </si>
  <si>
    <t xml:space="preserve">Всего с НДС, бел.
руб </t>
  </si>
  <si>
    <t>В.А. Неизвестная</t>
  </si>
  <si>
    <t>Должность руководителя</t>
  </si>
  <si>
    <t>На основании чего действует</t>
  </si>
  <si>
    <t>Р/сч: BY82 ALFA 3015 2343 1500 5027 0000 в ЗАО «Альфа-Банк», г. Минск, ул. Сурганова, 43-47; SWIFT: ALFABY2X     УНП: 805004031</t>
  </si>
  <si>
    <t xml:space="preserve">к ДОГОВОРУ присоединения на оказание услуг по проведению лекции (круглого стола) от 04.09.2018г.
</t>
  </si>
  <si>
    <t xml:space="preserve">* желтым цветом выделены поля для заполнения. На основании этого счета будут выставлены акты. </t>
  </si>
  <si>
    <t>Просьба заполнить данные и отправить счет на почту info@bspa.by</t>
  </si>
  <si>
    <t>Услуга по проведению лекции (круглого стола) 29.09.2023г.</t>
  </si>
  <si>
    <t>СЧЕТ № б/н от ___.___.2023г.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</si>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</sst>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>
      <alignment horizontal="lef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center"/>
    </xf>
    <xf numFmtId="0" fontId="4" fillId="0" borderId="0" xfId="0" quotePrefix="1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38102</xdr:colOff>
      <xdr:row>19</xdr:row>
      <xdr:rowOff>134471</xdr:rowOff>
    </xdr:from>
    <xdr:to>
      <xdr:col>3</xdr:col>
      <xdr:colOff>403174</xdr:colOff>
      <xdr:row>19</xdr:row>
      <xdr:rowOff>871071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EEF22AC-7B5B-1C6A-52C5-B3A9EFF8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073" y="5535706"/>
          <a:ext cx="1093454" cy="73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="85" zoomScaleNormal="85" workbookViewId="0">
      <selection activeCell="J21" sqref="J21"/>
    </sheetView>
  </sheetViews>
  <sheetFormatPr defaultRowHeight="11.25" x14ac:dyDescent="0.2"/>
  <cols>
    <col min="1" max="1" width="4.33203125" style="25" customWidth="1"/>
    <col min="2" max="2" width="28" style="25" customWidth="1"/>
    <col min="3" max="3" width="12.83203125" style="25" customWidth="1"/>
    <col min="4" max="4" width="8.6640625" style="25" customWidth="1"/>
    <col min="5" max="5" width="11.1640625" style="25" customWidth="1"/>
    <col min="6" max="6" width="10.6640625" style="25" customWidth="1"/>
    <col min="7" max="7" width="8" style="25" customWidth="1"/>
    <col min="8" max="8" width="9.33203125" style="25" customWidth="1"/>
    <col min="9" max="9" width="12.83203125" style="25" customWidth="1"/>
    <col min="10" max="256" width="10.33203125" style="25" customWidth="1"/>
    <col min="257" max="16384" width="9.33203125" style="25"/>
  </cols>
  <sheetData>
    <row r="1" spans="1:9" customFormat="1" ht="20.25" customHeight="1" x14ac:dyDescent="0.2">
      <c r="A1" s="40" t="s">
        <v>4</v>
      </c>
      <c r="B1" s="40"/>
      <c r="C1" s="40"/>
      <c r="D1" s="40"/>
      <c r="E1" s="40"/>
      <c r="F1" s="40"/>
      <c r="G1" s="40"/>
      <c r="H1" s="40"/>
      <c r="I1" s="40"/>
    </row>
    <row r="2" spans="1:9" customFormat="1" ht="29.25" customHeight="1" x14ac:dyDescent="0.2">
      <c r="A2" s="41" t="s">
        <v>18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5.25" customHeight="1" x14ac:dyDescent="0.2">
      <c r="A3" s="41" t="s">
        <v>5</v>
      </c>
      <c r="B3" s="41"/>
      <c r="C3" s="41"/>
      <c r="D3" s="41"/>
      <c r="E3" s="41"/>
      <c r="F3" s="41"/>
      <c r="G3" s="41"/>
      <c r="H3" s="41"/>
      <c r="I3" s="41"/>
    </row>
    <row r="4" spans="1:9" x14ac:dyDescent="0.2">
      <c r="A4"/>
      <c r="B4"/>
      <c r="C4"/>
      <c r="D4"/>
      <c r="E4"/>
      <c r="F4"/>
      <c r="G4"/>
      <c r="H4"/>
      <c r="I4"/>
    </row>
    <row r="5" spans="1:9" ht="12" x14ac:dyDescent="0.2">
      <c r="A5" s="31" t="s">
        <v>23</v>
      </c>
      <c r="B5" s="31"/>
      <c r="C5" s="31"/>
      <c r="D5" s="31"/>
      <c r="E5" s="31"/>
      <c r="F5" s="31"/>
      <c r="G5" s="31"/>
      <c r="H5" s="31"/>
      <c r="I5" s="31"/>
    </row>
    <row r="6" spans="1:9" customFormat="1" ht="24" customHeight="1" x14ac:dyDescent="0.2">
      <c r="A6" s="33" t="s">
        <v>19</v>
      </c>
      <c r="B6" s="33"/>
      <c r="C6" s="33"/>
      <c r="D6" s="33"/>
      <c r="E6" s="33"/>
      <c r="F6" s="33"/>
      <c r="G6" s="33"/>
      <c r="H6" s="33"/>
      <c r="I6" s="33"/>
    </row>
    <row r="7" spans="1:9" x14ac:dyDescent="0.2">
      <c r="A7"/>
      <c r="B7"/>
      <c r="C7"/>
      <c r="D7"/>
      <c r="E7"/>
      <c r="F7"/>
      <c r="G7"/>
      <c r="H7"/>
      <c r="I7"/>
    </row>
    <row r="8" spans="1:9" s="26" customFormat="1" x14ac:dyDescent="0.2">
      <c r="A8" s="42" t="s">
        <v>6</v>
      </c>
      <c r="B8" s="42"/>
      <c r="C8" s="42"/>
      <c r="D8" s="42"/>
      <c r="E8" s="42"/>
      <c r="F8" s="42"/>
      <c r="G8" s="42"/>
      <c r="H8" s="42"/>
      <c r="I8" s="42"/>
    </row>
    <row r="9" spans="1:9" s="26" customFormat="1" ht="41.25" customHeight="1" x14ac:dyDescent="0.2">
      <c r="B9" s="43" t="s">
        <v>7</v>
      </c>
      <c r="C9" s="43"/>
      <c r="D9" s="43"/>
      <c r="E9" s="43"/>
      <c r="F9" s="43"/>
      <c r="G9" s="43"/>
      <c r="H9" s="43"/>
      <c r="I9" s="43"/>
    </row>
    <row r="10" spans="1:9" s="26" customFormat="1" ht="15.75" customHeight="1" x14ac:dyDescent="0.2">
      <c r="B10" s="38" t="s">
        <v>16</v>
      </c>
      <c r="C10" s="38"/>
      <c r="D10" s="27"/>
      <c r="E10" s="27"/>
      <c r="F10" s="27"/>
      <c r="G10" s="27"/>
      <c r="H10" s="27"/>
      <c r="I10" s="27"/>
    </row>
    <row r="11" spans="1:9" s="26" customFormat="1" ht="15.75" customHeight="1" x14ac:dyDescent="0.2">
      <c r="B11" s="38" t="s">
        <v>17</v>
      </c>
      <c r="C11" s="38"/>
      <c r="D11" s="27"/>
      <c r="E11" s="27"/>
      <c r="F11" s="27"/>
      <c r="G11" s="27"/>
      <c r="H11" s="27"/>
      <c r="I11" s="27"/>
    </row>
    <row r="13" spans="1:9" ht="45" x14ac:dyDescent="0.2">
      <c r="A13" s="3" t="s">
        <v>0</v>
      </c>
      <c r="B13" s="4" t="s">
        <v>1</v>
      </c>
      <c r="C13" s="34" t="s">
        <v>10</v>
      </c>
      <c r="D13" s="35"/>
      <c r="E13" s="4" t="s">
        <v>12</v>
      </c>
      <c r="F13" s="5" t="s">
        <v>11</v>
      </c>
      <c r="G13" s="5" t="s">
        <v>2</v>
      </c>
      <c r="H13" s="5" t="s">
        <v>13</v>
      </c>
      <c r="I13" s="5" t="s">
        <v>14</v>
      </c>
    </row>
    <row r="14" spans="1:9" ht="22.5" x14ac:dyDescent="0.2">
      <c r="A14" s="6">
        <v>1</v>
      </c>
      <c r="B14" s="7" t="s">
        <v>22</v>
      </c>
      <c r="C14" s="36">
        <v>1</v>
      </c>
      <c r="D14" s="37"/>
      <c r="E14" s="8">
        <v>60</v>
      </c>
      <c r="F14" s="9">
        <f>C14*E14</f>
        <v>60</v>
      </c>
      <c r="G14" s="10">
        <v>20</v>
      </c>
      <c r="H14" s="11">
        <f>F14*G14%</f>
        <v>12</v>
      </c>
      <c r="I14" s="12">
        <f>C14*E14+18:18+H14</f>
        <v>72</v>
      </c>
    </row>
    <row r="15" spans="1:9" ht="14.25" customHeight="1" x14ac:dyDescent="0.2">
      <c r="A15" s="13"/>
      <c r="B15" s="14"/>
      <c r="C15" s="14"/>
      <c r="D15" s="15"/>
      <c r="E15" s="16" t="s">
        <v>3</v>
      </c>
      <c r="F15" s="29">
        <f>F14</f>
        <v>60</v>
      </c>
      <c r="G15" s="2"/>
      <c r="H15" s="11">
        <f>H14</f>
        <v>12</v>
      </c>
      <c r="I15" s="30">
        <f>I14</f>
        <v>72</v>
      </c>
    </row>
    <row r="16" spans="1:9" ht="8.25" customHeight="1" x14ac:dyDescent="0.2">
      <c r="A16" s="13"/>
      <c r="B16" s="14"/>
      <c r="C16" s="14"/>
      <c r="D16" s="15"/>
      <c r="E16" s="16"/>
      <c r="F16" s="17"/>
      <c r="G16" s="2"/>
      <c r="H16" s="18"/>
      <c r="I16" s="19"/>
    </row>
    <row r="17" spans="1:9" ht="22.5" customHeight="1" x14ac:dyDescent="0.2">
      <c r="A17" s="32" t="s">
        <v>8</v>
      </c>
      <c r="B17" s="32"/>
      <c r="C17" s="20">
        <f>H15</f>
        <v>12</v>
      </c>
      <c r="D17" s="21" t="str">
        <f>SUBSTITUTE(PROPER(INDEX(n_4,MID(TEXT(C17,n0),1,1)+1)&amp;INDEX(n0x,MID(TEXT(C17,n0),2,1)+1,MID(TEXT(C17,n0),3,1)+1)&amp;IF(-MID(TEXT(C17,n0),1,3),"миллиард"&amp;VLOOKUP(MID(TEXT(C17,n0),3,1)*AND(MID(TEXT(C17,n0),2,1)-1),мил,2),"")&amp;INDEX(n_4,MID(TEXT(C17,n0),4,1)+1)&amp;INDEX(n0x,MID(TEXT(C17,n0),5,1)+1,MID(TEXT(C17,n0),6,1)+1)&amp;IF(-MID(TEXT(C17,n0),4,3),"миллион"&amp;VLOOKUP(MID(TEXT(C17,n0),6,1)*AND(MID(TEXT(C17,n0),5,1)-1),мил,2),"")&amp;INDEX(n_4,MID(TEXT(C17,n0),7,1)+1)&amp;INDEX(n1x,MID(TEXT(C17,n0),8,1)+1,MID(TEXT(C17,n0),9,1)+1)&amp;IF(-MID(TEXT(C17,n0),7,3),VLOOKUP(MID(TEXT(C17,n0),9,1)*AND(MID(TEXT(C17,n0),8,1)-1),тыс,2),"")&amp;INDEX(n_4,MID(TEXT(C17,n0),10,1)+1)&amp;INDEX(n0x,MID(TEXT(C17,n0),11,1)+1,MID(TEXT(C17,n0),12,1)+1)),"z"," ")&amp;IF(TRUNC(TEXT(C17,n0)),"","Ноль ")&amp;"рубл"&amp;VLOOKUP(MOD(MAX(MOD(MID(TEXT(C17,n0),11,2)-11,100),9),10),{0,"ь ";1,"я ";4,"ей "},2)&amp;RIGHT(TEXT(C17,n0),2)&amp;" копе"&amp;VLOOKUP(MOD(MAX(MOD(RIGHT(TEXT(C17,n0),2)-11,100),9),10),{0,"йка";1,"йки";4,"ек"},2)</f>
        <v>Двенадцать рублей 00 копеек</v>
      </c>
      <c r="E17" s="22"/>
      <c r="F17" s="22"/>
      <c r="G17" s="23"/>
      <c r="H17" s="23"/>
      <c r="I17" s="23"/>
    </row>
    <row r="18" spans="1:9" ht="24.75" customHeight="1" x14ac:dyDescent="0.2">
      <c r="A18" s="32" t="s">
        <v>9</v>
      </c>
      <c r="B18" s="32"/>
      <c r="C18" s="24">
        <f>I15</f>
        <v>72</v>
      </c>
      <c r="D18" s="21" t="str">
        <f>SUBSTITUTE(PROPER(INDEX(n_4,MID(TEXT(C18,n0),1,1)+1)&amp;INDEX(n0x,MID(TEXT(C18,n0),2,1)+1,MID(TEXT(C18,n0),3,1)+1)&amp;IF(-MID(TEXT(C18,n0),1,3),"миллиард"&amp;VLOOKUP(MID(TEXT(C18,n0),3,1)*AND(MID(TEXT(C18,n0),2,1)-1),мил,2),"")&amp;INDEX(n_4,MID(TEXT(C18,n0),4,1)+1)&amp;INDEX(n0x,MID(TEXT(C18,n0),5,1)+1,MID(TEXT(C18,n0),6,1)+1)&amp;IF(-MID(TEXT(C18,n0),4,3),"миллион"&amp;VLOOKUP(MID(TEXT(C18,n0),6,1)*AND(MID(TEXT(C18,n0),5,1)-1),мил,2),"")&amp;INDEX(n_4,MID(TEXT(C18,n0),7,1)+1)&amp;INDEX(n1x,MID(TEXT(C18,n0),8,1)+1,MID(TEXT(C18,n0),9,1)+1)&amp;IF(-MID(TEXT(C18,n0),7,3),VLOOKUP(MID(TEXT(C18,n0),9,1)*AND(MID(TEXT(C18,n0),8,1)-1),тыс,2),"")&amp;INDEX(n_4,MID(TEXT(C18,n0),10,1)+1)&amp;INDEX(n0x,MID(TEXT(C18,n0),11,1)+1,MID(TEXT(C18,n0),12,1)+1)),"z"," ")&amp;IF(TRUNC(TEXT(C18,n0)),"","Ноль ")&amp;"рубл"&amp;VLOOKUP(MOD(MAX(MOD(MID(TEXT(C18,n0),11,2)-11,100),9),10),{0,"ь ";1,"я ";4,"ей "},2)&amp;RIGHT(TEXT(C18,n0),2)&amp;" копе"&amp;VLOOKUP(MOD(MAX(MOD(RIGHT(TEXT(C18,n0),2)-11,100),9),10),{0,"йка";1,"йки";4,"ек"},2)</f>
        <v>Семьдесят два рубля 00 копеек</v>
      </c>
      <c r="E18" s="22"/>
      <c r="F18" s="22"/>
      <c r="G18" s="23"/>
      <c r="H18" s="23"/>
      <c r="I18" s="23"/>
    </row>
    <row r="19" spans="1:9" ht="48" customHeight="1" x14ac:dyDescent="0.2">
      <c r="A19"/>
      <c r="B19"/>
      <c r="C19"/>
      <c r="D19"/>
      <c r="E19"/>
      <c r="F19"/>
      <c r="G19"/>
      <c r="H19"/>
      <c r="I19"/>
    </row>
    <row r="20" spans="1:9" ht="81.75" customHeight="1" x14ac:dyDescent="0.2">
      <c r="A20" s="45" t="s">
        <v>24</v>
      </c>
      <c r="B20" s="45"/>
      <c r="C20" s="39"/>
      <c r="D20" s="39"/>
      <c r="E20" s="44" t="s">
        <v>15</v>
      </c>
      <c r="F20" s="44"/>
      <c r="G20" s="44"/>
      <c r="H20" s="44"/>
      <c r="I20" s="44"/>
    </row>
    <row r="21" spans="1:9" x14ac:dyDescent="0.2">
      <c r="A21" s="39"/>
      <c r="B21" s="39"/>
      <c r="C21"/>
      <c r="D21"/>
      <c r="E21"/>
      <c r="F21"/>
      <c r="G21"/>
      <c r="H21"/>
      <c r="I21"/>
    </row>
    <row r="22" spans="1:9" x14ac:dyDescent="0.2">
      <c r="B22" s="28" t="s">
        <v>20</v>
      </c>
    </row>
    <row r="23" spans="1:9" x14ac:dyDescent="0.2">
      <c r="B23" s="28" t="s">
        <v>21</v>
      </c>
    </row>
  </sheetData>
  <sheetProtection algorithmName="SHA-512" hashValue="/dvfnayv85jqzcUh0RDoIKReNHNKwh+eJqOksgmPVUwOechKGBnic2kQ7zG3+PpgmuRQ9EN+2tD3NWFeoLyfag==" saltValue="oL2cS1BJu6uKnSOiVbjS0Q==" spinCount="100000" sheet="1" formatCells="0" deleteColumns="0" deleteRows="0"/>
  <mergeCells count="17">
    <mergeCell ref="E20:I20"/>
    <mergeCell ref="A1:I1"/>
    <mergeCell ref="A2:I2"/>
    <mergeCell ref="A3:I3"/>
    <mergeCell ref="A8:I8"/>
    <mergeCell ref="B9:I9"/>
    <mergeCell ref="A5:I5"/>
    <mergeCell ref="A17:B17"/>
    <mergeCell ref="A6:I6"/>
    <mergeCell ref="A18:B18"/>
    <mergeCell ref="A20:B20"/>
    <mergeCell ref="C13:D13"/>
    <mergeCell ref="C14:D14"/>
    <mergeCell ref="B11:C11"/>
    <mergeCell ref="B10:C10"/>
    <mergeCell ref="A21:B21"/>
    <mergeCell ref="C20:D2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Evgeniya.L</cp:lastModifiedBy>
  <cp:lastPrinted>2019-09-12T08:26:22Z</cp:lastPrinted>
  <dcterms:created xsi:type="dcterms:W3CDTF">2018-09-12T13:30:11Z</dcterms:created>
  <dcterms:modified xsi:type="dcterms:W3CDTF">2023-07-27T13:40:02Z</dcterms:modified>
</cp:coreProperties>
</file>